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Бюджет!$A$10</definedName>
    <definedName name="FIO" localSheetId="0">Бюджет!$F$10</definedName>
    <definedName name="SIGN" localSheetId="0">Бюджет!$A$10:$H$11</definedName>
  </definedNames>
  <calcPr calcId="124519"/>
</workbook>
</file>

<file path=xl/calcChain.xml><?xml version="1.0" encoding="utf-8"?>
<calcChain xmlns="http://schemas.openxmlformats.org/spreadsheetml/2006/main">
  <c r="D55" i="3"/>
  <c r="D5"/>
  <c r="C5"/>
  <c r="C55"/>
  <c r="E55" s="1"/>
  <c r="D46"/>
  <c r="C46"/>
  <c r="D32"/>
  <c r="C32"/>
  <c r="E54"/>
  <c r="E53"/>
  <c r="E52"/>
  <c r="E5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<sst xmlns="http://schemas.openxmlformats.org/spreadsheetml/2006/main" count="105" uniqueCount="73">
  <si>
    <t>7200070071</t>
  </si>
  <si>
    <t>Подпрограмма "Совершенствование библиотечного обслуживания"</t>
  </si>
  <si>
    <t>7200070072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</si>
  <si>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</si>
  <si>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7200070073</t>
  </si>
  <si>
    <t>Подпрограмма "Развитие системы культурно-досугового обслуживания населения"</t>
  </si>
  <si>
    <t>7200070074</t>
  </si>
  <si>
    <t>Подпрограмма "Развитие музыкального и художественного образования"</t>
  </si>
  <si>
    <t>7200070075</t>
  </si>
  <si>
    <t>Подпрограмма "Совершенствование системы управления и развития кадрового потенциала в сфере культуры"</t>
  </si>
  <si>
    <t>7200070076</t>
  </si>
  <si>
    <t>Подпрограмма "Развитие материально-технической базы"</t>
  </si>
  <si>
    <t>7200070077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</si>
  <si>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</si>
  <si>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7200070160</t>
  </si>
  <si>
    <t>Муниципальная программа Профилактика наркомании и других социально-негативных явлений среди детей и молодежи на территории МО Жигаловский район на 2014-2016гг</t>
  </si>
  <si>
    <t>7200070180</t>
  </si>
  <si>
    <t>муниципальная программа Молодежь Жигаловского района на 2014-2016гг</t>
  </si>
  <si>
    <t>7210070180</t>
  </si>
  <si>
    <t>Подпрограмма "Патриотическое воспитание граждан в Жигаловском районе и допризывная подготовка молодежи" на 2014-2016гг</t>
  </si>
  <si>
    <t>7200070200</t>
  </si>
  <si>
    <t>Муниципальная программа Развитие физической культуры и массового спорта на территории МО Жигаловский район на 2014-2016гг</t>
  </si>
  <si>
    <t>7200070210</t>
  </si>
  <si>
    <t>Муниципальная программа "Комплексные меры профилактики экстремистких проявлений среди детей и молодежи Жигаловского района на 2015-2017гг"</t>
  </si>
  <si>
    <t>7400070020</t>
  </si>
  <si>
    <t>Муниципальная программа Комплексная безопасность образовательных учреждений на 2014-2017гг</t>
  </si>
  <si>
    <t>7400070050</t>
  </si>
  <si>
    <t>Муниципальная программа Одаренные дети на 2014-2016гг.</t>
  </si>
  <si>
    <t>7400070110</t>
  </si>
  <si>
    <t>Муниципальная программа Здоровье и образование на 2016-2018гг</t>
  </si>
  <si>
    <t>7400070120</t>
  </si>
  <si>
    <t>Муниципальная программа "Развитие единой образовательной информационной среды в Жигаловском районе на 2016-2018гг"</t>
  </si>
  <si>
    <t>7400070190</t>
  </si>
  <si>
    <t>Муниципальная программа Развитие системы дошкольного образования Жигаловского района на 2014-2018гг</t>
  </si>
  <si>
    <t>7400070220</t>
  </si>
  <si>
    <t>МП "Организация летних каникул детей в Жигаловском районе" на 2014-2016гг. Оплата стоимости набора продуктов питания в лагерях с дневным пребыванием детей.</t>
  </si>
  <si>
    <t>7500070090</t>
  </si>
  <si>
    <t>Муниципальная программа "Энергосбережение и повышение эффективности использования энергетических ресурсов в муниципальном образовании "Жигаловский район"</t>
  </si>
  <si>
    <t>7500070140</t>
  </si>
  <si>
    <t>Муниципальная программа Развитие субъектов малого и среднего предпринимательства в муниципальном образовании Жигаловский район на 2016-2017гг</t>
  </si>
  <si>
    <t>7510070220</t>
  </si>
  <si>
    <t>Муниципальная программа "Устойчивое развитие сельских территорий " на 2014-2020 годы МО "Жигаловский район"</t>
  </si>
  <si>
    <t>Итого</t>
  </si>
  <si>
    <t>Наименование муниципальных программ</t>
  </si>
  <si>
    <t>Исполнение</t>
  </si>
  <si>
    <t>№п/п</t>
  </si>
  <si>
    <t>1</t>
  </si>
  <si>
    <t>1.1.</t>
  </si>
  <si>
    <t>1.2.</t>
  </si>
  <si>
    <t>1.3.</t>
  </si>
  <si>
    <t>1.4.</t>
  </si>
  <si>
    <t>1.5.</t>
  </si>
  <si>
    <t>1.6.</t>
  </si>
  <si>
    <t>1.7.</t>
  </si>
  <si>
    <t>2</t>
  </si>
  <si>
    <t>3</t>
  </si>
  <si>
    <t>4</t>
  </si>
  <si>
    <t>5</t>
  </si>
  <si>
    <t>6</t>
  </si>
  <si>
    <t>тыс.рублей</t>
  </si>
  <si>
    <t>7</t>
  </si>
  <si>
    <t>3.1</t>
  </si>
  <si>
    <t>3.2.</t>
  </si>
  <si>
    <t>% исполнения</t>
  </si>
  <si>
    <t xml:space="preserve"> Управление культуры, молодежной политики и спорта МО "Жигаловский район"</t>
  </si>
  <si>
    <t xml:space="preserve"> Управление образования МО "Жигаловский район"</t>
  </si>
  <si>
    <t>Администрация МО "Жигаловский район"</t>
  </si>
  <si>
    <t>Муниципальная программа "Сохранение и развитие культуры муниципального образования Жигаловский района 2016-2020гг"</t>
  </si>
  <si>
    <t>Информация об исполнении главными распорядителями (распорядителями) средств бюджета МО "Жигаловский район" муниципальных программ бюджета муниципального образования "Жигаловский район" на 01.05.2016 г.</t>
  </si>
  <si>
    <t xml:space="preserve">План на 2016 год </t>
  </si>
  <si>
    <t>Муниципальная программа "Газификация" на 2011-2016г.г</t>
  </si>
  <si>
    <t>Муниципальная программа комплексного развития коммунальной инфраструктуры в муниципальном образовании "Жигаловский район" на 2016-2020г.г</t>
  </si>
  <si>
    <t>Программа улучшения условий и охраны труда в МО "Жигаловский район" на 2016-2019г.г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</si>
</sst>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left"/>
    </xf>
    <xf numFmtId="2" fontId="5" fillId="0" borderId="2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left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left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55</xdr:row>
      <xdr:rowOff>244475</xdr:rowOff>
    </xdr:from>
    <xdr:to>
      <xdr:col>3</xdr:col>
      <xdr:colOff>530225</xdr:colOff>
      <xdr:row>56</xdr:row>
      <xdr:rowOff>15875</xdr:rowOff>
    </xdr:to>
    <xdr:grpSp>
      <xdr:nvGrpSpPr>
        <xdr:cNvPr id="11" name="Группа 10"/>
        <xdr:cNvGrpSpPr/>
      </xdr:nvGrpSpPr>
      <xdr:grpSpPr>
        <a:xfrm>
          <a:off x="12700" y="13388975"/>
          <a:ext cx="5270500" cy="428625"/>
          <a:chOff x="12700" y="9550400"/>
          <a:chExt cx="5270500" cy="428625"/>
        </a:xfrm>
      </xdr:grpSpPr>
      <xdr:sp macro="" textlink="">
        <xdr:nvSpPr>
          <xdr:cNvPr id="2" name="751"/>
          <xdr:cNvSpPr/>
        </xdr:nvSpPr>
        <xdr:spPr>
          <a:xfrm>
            <a:off x="12700" y="9550400"/>
            <a:ext cx="18796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3" name="752"/>
          <xdr:cNvSpPr/>
        </xdr:nvSpPr>
        <xdr:spPr>
          <a:xfrm>
            <a:off x="12700" y="9826625"/>
            <a:ext cx="1879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753"/>
          <xdr:cNvCxnSpPr/>
        </xdr:nvCxnSpPr>
        <xdr:spPr>
          <a:xfrm>
            <a:off x="12700" y="9826625"/>
            <a:ext cx="1879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754"/>
          <xdr:cNvSpPr/>
        </xdr:nvSpPr>
        <xdr:spPr>
          <a:xfrm>
            <a:off x="2197100" y="9550400"/>
            <a:ext cx="8890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755"/>
          <xdr:cNvSpPr/>
        </xdr:nvSpPr>
        <xdr:spPr>
          <a:xfrm>
            <a:off x="2197100" y="9826625"/>
            <a:ext cx="8890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756"/>
          <xdr:cNvCxnSpPr/>
        </xdr:nvCxnSpPr>
        <xdr:spPr>
          <a:xfrm>
            <a:off x="2198005" y="9826625"/>
            <a:ext cx="8890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757"/>
          <xdr:cNvSpPr/>
        </xdr:nvSpPr>
        <xdr:spPr>
          <a:xfrm>
            <a:off x="3403600" y="9550400"/>
            <a:ext cx="1877515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Трофимова Т. В.</a:t>
            </a:r>
          </a:p>
        </xdr:txBody>
      </xdr:sp>
      <xdr:sp macro="" textlink="">
        <xdr:nvSpPr>
          <xdr:cNvPr id="9" name="758"/>
          <xdr:cNvSpPr/>
        </xdr:nvSpPr>
        <xdr:spPr>
          <a:xfrm>
            <a:off x="3403600" y="9826625"/>
            <a:ext cx="1879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759"/>
          <xdr:cNvCxnSpPr/>
        </xdr:nvCxnSpPr>
        <xdr:spPr>
          <a:xfrm>
            <a:off x="3403600" y="9826625"/>
            <a:ext cx="1879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58"/>
  <sheetViews>
    <sheetView showGridLines="0" tabSelected="1" topLeftCell="A37" workbookViewId="0">
      <selection activeCell="C52" sqref="C52"/>
    </sheetView>
  </sheetViews>
  <sheetFormatPr defaultRowHeight="12.75" customHeight="1" outlineLevelRow="7"/>
  <cols>
    <col min="1" max="1" width="14.85546875" customWidth="1"/>
    <col min="2" max="2" width="41" customWidth="1"/>
    <col min="3" max="4" width="15.42578125" customWidth="1"/>
    <col min="5" max="5" width="10.140625" bestFit="1" customWidth="1"/>
    <col min="7" max="7" width="13.140625" bestFit="1" customWidth="1"/>
  </cols>
  <sheetData>
    <row r="1" spans="1:5" ht="48" customHeight="1">
      <c r="A1" s="39" t="s">
        <v>68</v>
      </c>
      <c r="B1" s="39"/>
      <c r="C1" s="39"/>
      <c r="D1" s="39"/>
      <c r="E1" s="39"/>
    </row>
    <row r="2" spans="1:5" ht="12.75" customHeight="1">
      <c r="A2" s="2"/>
      <c r="B2" s="2"/>
      <c r="C2" s="2"/>
      <c r="D2" s="2"/>
    </row>
    <row r="3" spans="1:5" ht="12.75" customHeight="1" thickBot="1">
      <c r="A3" s="3"/>
      <c r="B3" s="3"/>
      <c r="C3" s="3"/>
      <c r="E3" s="3" t="s">
        <v>59</v>
      </c>
    </row>
    <row r="4" spans="1:5" ht="32.25" thickBot="1">
      <c r="A4" s="4" t="s">
        <v>45</v>
      </c>
      <c r="B4" s="5" t="s">
        <v>43</v>
      </c>
      <c r="C4" s="5" t="s">
        <v>69</v>
      </c>
      <c r="D4" s="5" t="s">
        <v>44</v>
      </c>
      <c r="E4" s="6" t="s">
        <v>63</v>
      </c>
    </row>
    <row r="5" spans="1:5" ht="33.75" customHeight="1" outlineLevel="2" thickBot="1">
      <c r="A5" s="37" t="s">
        <v>64</v>
      </c>
      <c r="B5" s="38"/>
      <c r="C5" s="17">
        <f>SUM(C6,C21,C23,C28,C30)</f>
        <v>509.1</v>
      </c>
      <c r="D5" s="17">
        <f>SUM(D6,D21,D23,D28,D30)</f>
        <v>293.10000000000002</v>
      </c>
      <c r="E5" s="13">
        <f>D5/C5*100</f>
        <v>57.572186210960517</v>
      </c>
    </row>
    <row r="6" spans="1:5" ht="33.75" outlineLevel="3">
      <c r="A6" s="7" t="s">
        <v>46</v>
      </c>
      <c r="B6" s="8" t="s">
        <v>67</v>
      </c>
      <c r="C6" s="18">
        <v>212</v>
      </c>
      <c r="D6" s="18">
        <v>94.3</v>
      </c>
      <c r="E6" s="14">
        <f>D6/C6*100</f>
        <v>44.481132075471699</v>
      </c>
    </row>
    <row r="7" spans="1:5" ht="22.5" outlineLevel="4" collapsed="1">
      <c r="A7" s="9" t="s">
        <v>47</v>
      </c>
      <c r="B7" s="10" t="s">
        <v>1</v>
      </c>
      <c r="C7" s="19">
        <v>28.9</v>
      </c>
      <c r="D7" s="19">
        <v>0.7</v>
      </c>
      <c r="E7" s="15">
        <f t="shared" ref="E7:E55" si="0">D7/C7*100</f>
        <v>2.422145328719723</v>
      </c>
    </row>
    <row r="8" spans="1:5" ht="22.5" hidden="1" outlineLevel="7">
      <c r="A8" s="9" t="s">
        <v>0</v>
      </c>
      <c r="B8" s="10" t="s">
        <v>1</v>
      </c>
      <c r="C8" s="19">
        <v>28976</v>
      </c>
      <c r="D8" s="19">
        <v>750</v>
      </c>
      <c r="E8" s="15">
        <f t="shared" si="0"/>
        <v>2.5883489784649365</v>
      </c>
    </row>
    <row r="9" spans="1:5" ht="33.75" outlineLevel="4" collapsed="1">
      <c r="A9" s="9" t="s">
        <v>48</v>
      </c>
      <c r="B9" s="10" t="s">
        <v>3</v>
      </c>
      <c r="C9" s="19">
        <v>38.9</v>
      </c>
      <c r="D9" s="19">
        <v>23.5</v>
      </c>
      <c r="E9" s="15">
        <f t="shared" si="0"/>
        <v>60.411311053984576</v>
      </c>
    </row>
    <row r="10" spans="1:5" ht="33.75" hidden="1" outlineLevel="7">
      <c r="A10" s="9" t="s">
        <v>2</v>
      </c>
      <c r="B10" s="10" t="s">
        <v>3</v>
      </c>
      <c r="C10" s="19">
        <v>38850</v>
      </c>
      <c r="D10" s="19">
        <v>23500</v>
      </c>
      <c r="E10" s="15">
        <f t="shared" si="0"/>
        <v>60.489060489060485</v>
      </c>
    </row>
    <row r="11" spans="1:5" ht="22.5" outlineLevel="4" collapsed="1">
      <c r="A11" s="9" t="s">
        <v>49</v>
      </c>
      <c r="B11" s="10" t="s">
        <v>5</v>
      </c>
      <c r="C11" s="19">
        <v>56.5</v>
      </c>
      <c r="D11" s="19">
        <v>10.6</v>
      </c>
      <c r="E11" s="15">
        <f t="shared" si="0"/>
        <v>18.761061946902654</v>
      </c>
    </row>
    <row r="12" spans="1:5" ht="22.5" hidden="1" outlineLevel="7">
      <c r="A12" s="9" t="s">
        <v>4</v>
      </c>
      <c r="B12" s="10" t="s">
        <v>5</v>
      </c>
      <c r="C12" s="19">
        <v>59200</v>
      </c>
      <c r="D12" s="19">
        <v>3600</v>
      </c>
      <c r="E12" s="15">
        <f t="shared" si="0"/>
        <v>6.0810810810810816</v>
      </c>
    </row>
    <row r="13" spans="1:5" ht="22.5" outlineLevel="4" collapsed="1">
      <c r="A13" s="9" t="s">
        <v>50</v>
      </c>
      <c r="B13" s="10" t="s">
        <v>7</v>
      </c>
      <c r="C13" s="19">
        <v>10.9</v>
      </c>
      <c r="D13" s="19">
        <v>10.9</v>
      </c>
      <c r="E13" s="15">
        <f t="shared" si="0"/>
        <v>100</v>
      </c>
    </row>
    <row r="14" spans="1:5" ht="22.5" hidden="1" outlineLevel="7">
      <c r="A14" s="9" t="s">
        <v>6</v>
      </c>
      <c r="B14" s="10" t="s">
        <v>7</v>
      </c>
      <c r="C14" s="19">
        <v>23930</v>
      </c>
      <c r="D14" s="19">
        <v>8464</v>
      </c>
      <c r="E14" s="15">
        <f t="shared" si="0"/>
        <v>35.36982866694526</v>
      </c>
    </row>
    <row r="15" spans="1:5" ht="33.75" outlineLevel="4" collapsed="1">
      <c r="A15" s="9" t="s">
        <v>51</v>
      </c>
      <c r="B15" s="10" t="s">
        <v>9</v>
      </c>
      <c r="C15" s="19">
        <v>18.7</v>
      </c>
      <c r="D15" s="19">
        <v>18</v>
      </c>
      <c r="E15" s="15">
        <f t="shared" si="0"/>
        <v>96.256684491978618</v>
      </c>
    </row>
    <row r="16" spans="1:5" ht="33.75" hidden="1" outlineLevel="7">
      <c r="A16" s="9" t="s">
        <v>8</v>
      </c>
      <c r="B16" s="10" t="s">
        <v>9</v>
      </c>
      <c r="C16" s="19">
        <v>8170</v>
      </c>
      <c r="D16" s="19">
        <v>3355</v>
      </c>
      <c r="E16" s="15">
        <f t="shared" si="0"/>
        <v>41.064871481028156</v>
      </c>
    </row>
    <row r="17" spans="1:5" ht="22.5" outlineLevel="4" collapsed="1">
      <c r="A17" s="9" t="s">
        <v>52</v>
      </c>
      <c r="B17" s="10" t="s">
        <v>11</v>
      </c>
      <c r="C17" s="19">
        <v>25</v>
      </c>
      <c r="D17" s="19">
        <v>0</v>
      </c>
      <c r="E17" s="15">
        <f t="shared" si="0"/>
        <v>0</v>
      </c>
    </row>
    <row r="18" spans="1:5" ht="22.5" hidden="1" outlineLevel="7">
      <c r="A18" s="9" t="s">
        <v>10</v>
      </c>
      <c r="B18" s="10" t="s">
        <v>11</v>
      </c>
      <c r="C18" s="19">
        <v>25000</v>
      </c>
      <c r="D18" s="19">
        <v>0</v>
      </c>
      <c r="E18" s="15">
        <f t="shared" si="0"/>
        <v>0</v>
      </c>
    </row>
    <row r="19" spans="1:5" ht="56.25" outlineLevel="4" collapsed="1">
      <c r="A19" s="9" t="s">
        <v>53</v>
      </c>
      <c r="B19" s="10" t="s">
        <v>13</v>
      </c>
      <c r="C19" s="19">
        <v>33.1</v>
      </c>
      <c r="D19" s="19">
        <v>30.6</v>
      </c>
      <c r="E19" s="15">
        <f t="shared" si="0"/>
        <v>92.447129909365557</v>
      </c>
    </row>
    <row r="20" spans="1:5" ht="56.25" hidden="1" outlineLevel="7">
      <c r="A20" s="9" t="s">
        <v>12</v>
      </c>
      <c r="B20" s="10" t="s">
        <v>13</v>
      </c>
      <c r="C20" s="19">
        <v>33100</v>
      </c>
      <c r="D20" s="19">
        <v>0</v>
      </c>
      <c r="E20" s="15">
        <f t="shared" si="0"/>
        <v>0</v>
      </c>
    </row>
    <row r="21" spans="1:5" ht="45" outlineLevel="3" collapsed="1">
      <c r="A21" s="9" t="s">
        <v>54</v>
      </c>
      <c r="B21" s="10" t="s">
        <v>15</v>
      </c>
      <c r="C21" s="19">
        <v>15.8</v>
      </c>
      <c r="D21" s="19">
        <v>5.2</v>
      </c>
      <c r="E21" s="15">
        <f t="shared" si="0"/>
        <v>32.911392405063289</v>
      </c>
    </row>
    <row r="22" spans="1:5" ht="45" hidden="1" outlineLevel="7">
      <c r="A22" s="9" t="s">
        <v>14</v>
      </c>
      <c r="B22" s="10" t="s">
        <v>15</v>
      </c>
      <c r="C22" s="19">
        <v>15800</v>
      </c>
      <c r="D22" s="19">
        <v>2500</v>
      </c>
      <c r="E22" s="15">
        <f t="shared" si="0"/>
        <v>15.822784810126583</v>
      </c>
    </row>
    <row r="23" spans="1:5" ht="22.5" outlineLevel="3">
      <c r="A23" s="9" t="s">
        <v>55</v>
      </c>
      <c r="B23" s="10" t="s">
        <v>17</v>
      </c>
      <c r="C23" s="19">
        <v>74</v>
      </c>
      <c r="D23" s="19">
        <v>12</v>
      </c>
      <c r="E23" s="15">
        <f t="shared" si="0"/>
        <v>16.216216216216218</v>
      </c>
    </row>
    <row r="24" spans="1:5" ht="22.5" outlineLevel="4" collapsed="1">
      <c r="A24" s="9" t="s">
        <v>61</v>
      </c>
      <c r="B24" s="10" t="s">
        <v>17</v>
      </c>
      <c r="C24" s="19">
        <v>58.8</v>
      </c>
      <c r="D24" s="19">
        <v>12</v>
      </c>
      <c r="E24" s="15">
        <f t="shared" si="0"/>
        <v>20.408163265306122</v>
      </c>
    </row>
    <row r="25" spans="1:5" ht="22.5" hidden="1" outlineLevel="7">
      <c r="A25" s="9" t="s">
        <v>16</v>
      </c>
      <c r="B25" s="10" t="s">
        <v>17</v>
      </c>
      <c r="C25" s="19">
        <v>58800</v>
      </c>
      <c r="D25" s="19">
        <v>8890</v>
      </c>
      <c r="E25" s="15">
        <f t="shared" si="0"/>
        <v>15.119047619047619</v>
      </c>
    </row>
    <row r="26" spans="1:5" ht="33.75" outlineLevel="4" collapsed="1">
      <c r="A26" s="9" t="s">
        <v>62</v>
      </c>
      <c r="B26" s="10" t="s">
        <v>19</v>
      </c>
      <c r="C26" s="19">
        <v>15.2</v>
      </c>
      <c r="D26" s="19">
        <v>0</v>
      </c>
      <c r="E26" s="15">
        <f t="shared" si="0"/>
        <v>0</v>
      </c>
    </row>
    <row r="27" spans="1:5" ht="33.75" hidden="1" outlineLevel="7">
      <c r="A27" s="9" t="s">
        <v>18</v>
      </c>
      <c r="B27" s="10" t="s">
        <v>19</v>
      </c>
      <c r="C27" s="19">
        <v>15200</v>
      </c>
      <c r="D27" s="19">
        <v>0</v>
      </c>
      <c r="E27" s="15">
        <f t="shared" si="0"/>
        <v>0</v>
      </c>
    </row>
    <row r="28" spans="1:5" ht="33.75" outlineLevel="3" collapsed="1">
      <c r="A28" s="9" t="s">
        <v>56</v>
      </c>
      <c r="B28" s="10" t="s">
        <v>21</v>
      </c>
      <c r="C28" s="19">
        <v>198.7</v>
      </c>
      <c r="D28" s="19">
        <v>177.3</v>
      </c>
      <c r="E28" s="15">
        <f t="shared" si="0"/>
        <v>89.229994967287368</v>
      </c>
    </row>
    <row r="29" spans="1:5" ht="33.75" hidden="1" outlineLevel="7">
      <c r="A29" s="9" t="s">
        <v>20</v>
      </c>
      <c r="B29" s="10" t="s">
        <v>21</v>
      </c>
      <c r="C29" s="19">
        <v>198653.1</v>
      </c>
      <c r="D29" s="19">
        <v>65258.75</v>
      </c>
      <c r="E29" s="15">
        <f t="shared" si="0"/>
        <v>32.850607415640631</v>
      </c>
    </row>
    <row r="30" spans="1:5" ht="45.75" outlineLevel="3" collapsed="1" thickBot="1">
      <c r="A30" s="9" t="s">
        <v>57</v>
      </c>
      <c r="B30" s="10" t="s">
        <v>23</v>
      </c>
      <c r="C30" s="19">
        <v>8.6</v>
      </c>
      <c r="D30" s="19">
        <v>4.3</v>
      </c>
      <c r="E30" s="15">
        <f t="shared" si="0"/>
        <v>50</v>
      </c>
    </row>
    <row r="31" spans="1:5" ht="45" hidden="1" outlineLevel="7">
      <c r="A31" s="11" t="s">
        <v>22</v>
      </c>
      <c r="B31" s="12" t="s">
        <v>23</v>
      </c>
      <c r="C31" s="20">
        <v>8550</v>
      </c>
      <c r="D31" s="20">
        <v>4350</v>
      </c>
      <c r="E31" s="16">
        <f t="shared" si="0"/>
        <v>50.877192982456144</v>
      </c>
    </row>
    <row r="32" spans="1:5" ht="13.5" outlineLevel="2" thickBot="1">
      <c r="A32" s="37" t="s">
        <v>65</v>
      </c>
      <c r="B32" s="38"/>
      <c r="C32" s="17">
        <f>SUM(C33,C35,C37,C39,C41,C43,C45)</f>
        <v>1633.6</v>
      </c>
      <c r="D32" s="17">
        <f>SUM(D33,D35,D37,D39,D41,D43,D45)</f>
        <v>237.3</v>
      </c>
      <c r="E32" s="13">
        <f t="shared" si="0"/>
        <v>14.526199804113615</v>
      </c>
    </row>
    <row r="33" spans="1:5" ht="33.75" outlineLevel="3" collapsed="1">
      <c r="A33" s="7" t="s">
        <v>46</v>
      </c>
      <c r="B33" s="8" t="s">
        <v>25</v>
      </c>
      <c r="C33" s="18">
        <v>395.1</v>
      </c>
      <c r="D33" s="18">
        <v>0</v>
      </c>
      <c r="E33" s="14">
        <f t="shared" si="0"/>
        <v>0</v>
      </c>
    </row>
    <row r="34" spans="1:5" ht="33.75" hidden="1" outlineLevel="7">
      <c r="A34" s="9" t="s">
        <v>24</v>
      </c>
      <c r="B34" s="10" t="s">
        <v>25</v>
      </c>
      <c r="C34" s="19">
        <v>209000</v>
      </c>
      <c r="D34" s="19">
        <v>0</v>
      </c>
      <c r="E34" s="15">
        <f t="shared" si="0"/>
        <v>0</v>
      </c>
    </row>
    <row r="35" spans="1:5" ht="22.5" outlineLevel="3" collapsed="1">
      <c r="A35" s="9" t="s">
        <v>54</v>
      </c>
      <c r="B35" s="10" t="s">
        <v>27</v>
      </c>
      <c r="C35" s="19">
        <v>300</v>
      </c>
      <c r="D35" s="19">
        <v>179.6</v>
      </c>
      <c r="E35" s="15">
        <f t="shared" si="0"/>
        <v>59.866666666666667</v>
      </c>
    </row>
    <row r="36" spans="1:5" ht="22.5" hidden="1" outlineLevel="7">
      <c r="A36" s="9" t="s">
        <v>26</v>
      </c>
      <c r="B36" s="10" t="s">
        <v>27</v>
      </c>
      <c r="C36" s="19">
        <v>300000</v>
      </c>
      <c r="D36" s="19">
        <v>139813.16</v>
      </c>
      <c r="E36" s="15">
        <f t="shared" si="0"/>
        <v>46.60438666666667</v>
      </c>
    </row>
    <row r="37" spans="1:5" ht="22.5" outlineLevel="3" collapsed="1">
      <c r="A37" s="9" t="s">
        <v>55</v>
      </c>
      <c r="B37" s="10" t="s">
        <v>29</v>
      </c>
      <c r="C37" s="19">
        <v>70</v>
      </c>
      <c r="D37" s="19">
        <v>0</v>
      </c>
      <c r="E37" s="15">
        <f t="shared" si="0"/>
        <v>0</v>
      </c>
    </row>
    <row r="38" spans="1:5" ht="22.5" hidden="1" outlineLevel="7">
      <c r="A38" s="9" t="s">
        <v>28</v>
      </c>
      <c r="B38" s="10" t="s">
        <v>29</v>
      </c>
      <c r="C38" s="19">
        <v>70000</v>
      </c>
      <c r="D38" s="19">
        <v>0</v>
      </c>
      <c r="E38" s="15">
        <f t="shared" si="0"/>
        <v>0</v>
      </c>
    </row>
    <row r="39" spans="1:5" ht="33.75" outlineLevel="3" collapsed="1">
      <c r="A39" s="9" t="s">
        <v>56</v>
      </c>
      <c r="B39" s="10" t="s">
        <v>31</v>
      </c>
      <c r="C39" s="19">
        <v>94</v>
      </c>
      <c r="D39" s="19">
        <v>48.9</v>
      </c>
      <c r="E39" s="15">
        <f t="shared" si="0"/>
        <v>52.021276595744681</v>
      </c>
    </row>
    <row r="40" spans="1:5" ht="33.75" hidden="1" outlineLevel="7">
      <c r="A40" s="9" t="s">
        <v>30</v>
      </c>
      <c r="B40" s="10" t="s">
        <v>31</v>
      </c>
      <c r="C40" s="19">
        <v>94000</v>
      </c>
      <c r="D40" s="19">
        <v>48900</v>
      </c>
      <c r="E40" s="15">
        <f t="shared" si="0"/>
        <v>52.021276595744681</v>
      </c>
    </row>
    <row r="41" spans="1:5" ht="33.75" outlineLevel="3" collapsed="1">
      <c r="A41" s="9" t="s">
        <v>57</v>
      </c>
      <c r="B41" s="10" t="s">
        <v>33</v>
      </c>
      <c r="C41" s="19">
        <v>195.2</v>
      </c>
      <c r="D41" s="19">
        <v>0</v>
      </c>
      <c r="E41" s="15">
        <f t="shared" si="0"/>
        <v>0</v>
      </c>
    </row>
    <row r="42" spans="1:5" ht="33.75" hidden="1" outlineLevel="7">
      <c r="A42" s="9" t="s">
        <v>32</v>
      </c>
      <c r="B42" s="10" t="s">
        <v>33</v>
      </c>
      <c r="C42" s="19">
        <v>195223</v>
      </c>
      <c r="D42" s="19">
        <v>0</v>
      </c>
      <c r="E42" s="15">
        <f t="shared" si="0"/>
        <v>0</v>
      </c>
    </row>
    <row r="43" spans="1:5" ht="45" outlineLevel="3" collapsed="1">
      <c r="A43" s="9" t="s">
        <v>58</v>
      </c>
      <c r="B43" s="10" t="s">
        <v>35</v>
      </c>
      <c r="C43" s="19">
        <v>479.3</v>
      </c>
      <c r="D43" s="19">
        <v>8.8000000000000007</v>
      </c>
      <c r="E43" s="15">
        <f t="shared" si="0"/>
        <v>1.836010849155018</v>
      </c>
    </row>
    <row r="44" spans="1:5" ht="45" hidden="1" outlineLevel="7">
      <c r="A44" s="9" t="s">
        <v>34</v>
      </c>
      <c r="B44" s="10" t="s">
        <v>35</v>
      </c>
      <c r="C44" s="19">
        <v>411696</v>
      </c>
      <c r="D44" s="19">
        <v>0</v>
      </c>
      <c r="E44" s="15">
        <f t="shared" si="0"/>
        <v>0</v>
      </c>
    </row>
    <row r="45" spans="1:5" ht="45.75" outlineLevel="7" thickBot="1">
      <c r="A45" s="11" t="s">
        <v>60</v>
      </c>
      <c r="B45" s="12" t="s">
        <v>37</v>
      </c>
      <c r="C45" s="20">
        <v>100</v>
      </c>
      <c r="D45" s="20">
        <v>0</v>
      </c>
      <c r="E45" s="16">
        <f t="shared" si="0"/>
        <v>0</v>
      </c>
    </row>
    <row r="46" spans="1:5" ht="22.5" customHeight="1" outlineLevel="2" collapsed="1" thickBot="1">
      <c r="A46" s="37" t="s">
        <v>66</v>
      </c>
      <c r="B46" s="38"/>
      <c r="C46" s="17">
        <f>SUM(C48,C50,C52,C53,C54)</f>
        <v>4865.7999999999993</v>
      </c>
      <c r="D46" s="17">
        <f>SUM(D48,D50,D52,D53,D54)</f>
        <v>17.899999999999999</v>
      </c>
      <c r="E46" s="13">
        <f t="shared" si="0"/>
        <v>0.36787373093838632</v>
      </c>
    </row>
    <row r="47" spans="1:5" ht="45" hidden="1" outlineLevel="7">
      <c r="A47" s="21" t="s">
        <v>36</v>
      </c>
      <c r="B47" s="22" t="s">
        <v>37</v>
      </c>
      <c r="C47" s="23">
        <v>100000</v>
      </c>
      <c r="D47" s="23">
        <v>0</v>
      </c>
      <c r="E47" s="33">
        <f t="shared" si="0"/>
        <v>0</v>
      </c>
    </row>
    <row r="48" spans="1:5" ht="45" outlineLevel="3" collapsed="1">
      <c r="A48" s="27" t="s">
        <v>46</v>
      </c>
      <c r="B48" s="28" t="s">
        <v>39</v>
      </c>
      <c r="C48" s="29">
        <v>52.6</v>
      </c>
      <c r="D48" s="29">
        <v>0</v>
      </c>
      <c r="E48" s="34">
        <f t="shared" si="0"/>
        <v>0</v>
      </c>
    </row>
    <row r="49" spans="1:5" ht="45" hidden="1" outlineLevel="7">
      <c r="A49" s="9" t="s">
        <v>38</v>
      </c>
      <c r="B49" s="10" t="s">
        <v>39</v>
      </c>
      <c r="C49" s="19">
        <v>52632</v>
      </c>
      <c r="D49" s="19">
        <v>0</v>
      </c>
      <c r="E49" s="15">
        <f t="shared" si="0"/>
        <v>0</v>
      </c>
    </row>
    <row r="50" spans="1:5" ht="33.75" outlineLevel="3" collapsed="1">
      <c r="A50" s="9" t="s">
        <v>54</v>
      </c>
      <c r="B50" s="10" t="s">
        <v>41</v>
      </c>
      <c r="C50" s="19">
        <v>4142.3999999999996</v>
      </c>
      <c r="D50" s="19">
        <v>0</v>
      </c>
      <c r="E50" s="15">
        <f t="shared" si="0"/>
        <v>0</v>
      </c>
    </row>
    <row r="51" spans="1:5" ht="33.75" hidden="1" outlineLevel="7">
      <c r="A51" s="11" t="s">
        <v>40</v>
      </c>
      <c r="B51" s="12" t="s">
        <v>41</v>
      </c>
      <c r="C51" s="20">
        <v>4142405</v>
      </c>
      <c r="D51" s="20">
        <v>0</v>
      </c>
      <c r="E51" s="16">
        <f t="shared" si="0"/>
        <v>0</v>
      </c>
    </row>
    <row r="52" spans="1:5" ht="22.5" outlineLevel="7">
      <c r="A52" s="9" t="s">
        <v>55</v>
      </c>
      <c r="B52" s="10" t="s">
        <v>70</v>
      </c>
      <c r="C52" s="19">
        <v>118.9</v>
      </c>
      <c r="D52" s="19">
        <v>17.899999999999999</v>
      </c>
      <c r="E52" s="15">
        <f t="shared" si="0"/>
        <v>15.054667788057188</v>
      </c>
    </row>
    <row r="53" spans="1:5" ht="33.75" outlineLevel="7">
      <c r="A53" s="9" t="s">
        <v>56</v>
      </c>
      <c r="B53" s="10" t="s">
        <v>71</v>
      </c>
      <c r="C53" s="19">
        <v>546.9</v>
      </c>
      <c r="D53" s="19">
        <v>0</v>
      </c>
      <c r="E53" s="15">
        <f t="shared" si="0"/>
        <v>0</v>
      </c>
    </row>
    <row r="54" spans="1:5" ht="23.25" outlineLevel="7" thickBot="1">
      <c r="A54" s="30" t="s">
        <v>57</v>
      </c>
      <c r="B54" s="31" t="s">
        <v>72</v>
      </c>
      <c r="C54" s="32">
        <v>5</v>
      </c>
      <c r="D54" s="32">
        <v>0</v>
      </c>
      <c r="E54" s="35">
        <f t="shared" si="0"/>
        <v>0</v>
      </c>
    </row>
    <row r="55" spans="1:5" ht="13.5" thickBot="1">
      <c r="A55" s="24" t="s">
        <v>42</v>
      </c>
      <c r="B55" s="25"/>
      <c r="C55" s="26">
        <f>SUM(C5,C32,C46)</f>
        <v>7008.4999999999991</v>
      </c>
      <c r="D55" s="26">
        <f>SUM(D5,D32,D46)</f>
        <v>548.30000000000007</v>
      </c>
      <c r="E55" s="36">
        <f t="shared" si="0"/>
        <v>7.8233573517871173</v>
      </c>
    </row>
    <row r="56" spans="1:5" ht="51.75" customHeight="1">
      <c r="A56" s="1"/>
    </row>
    <row r="57" spans="1:5" ht="15.75" customHeight="1">
      <c r="A57" s="1"/>
    </row>
    <row r="58" spans="1:5" ht="28.5" customHeight="1">
      <c r="A58" s="1"/>
    </row>
  </sheetData>
  <mergeCells count="4">
    <mergeCell ref="A32:B32"/>
    <mergeCell ref="A46:B46"/>
    <mergeCell ref="A5:B5"/>
    <mergeCell ref="A1:E1"/>
  </mergeCell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2016-04-20T02:18:50Z</cp:lastPrinted>
  <dcterms:created xsi:type="dcterms:W3CDTF">2002-03-11T10:22:12Z</dcterms:created>
  <dcterms:modified xsi:type="dcterms:W3CDTF">2016-05-19T01:08:18Z</dcterms:modified>
</cp:coreProperties>
</file>